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<sst xmlns="http://schemas.openxmlformats.org/spreadsheetml/2006/main" count="174" uniqueCount="146">
  <si>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</si>
  <si>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</si>
  <si>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</si>
  <si>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</si>
  <si>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</si>
  <si>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</si>
  <si>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</si>
  <si>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</si>
  <si>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</si>
  <si>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</si>
  <si>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</si>
  <si>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</si>
  <si>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</si>
  <si>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</si>
  <si>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</si>
  <si>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</si>
  <si>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</si>
  <si>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</si>
  <si>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</si>
  <si>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</si>
  <si>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</si>
  <si>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</si>
  <si>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</si>
  <si>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</si>
  <si>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</si>
  <si>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</si>
  <si>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</si>
  <si>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</si>
  <si>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</si>
  <si>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</si>
  <si>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</si>
  <si>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</si>
  <si>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</si>
  <si>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</si>
  <si>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</si>
  <si>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</si>
  <si>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</si>
  <si>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</si>
  <si>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</si>
  <si>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</si>
  <si>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</si>
  <si>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</si>
  <si>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</si>
  <si>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</si>
  <si>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</si>
  <si>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</si>
  <si>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</si>
  <si>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</si>
  <si>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</si>
  <si>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</si>
  <si>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</si>
  <si>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</si>
  <si>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</si>
  <si>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</si>
  <si>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</si>
  <si>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</si>
  <si>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</si>
  <si>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</si>
  <si>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</si>
  <si>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</si>
  <si>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</si>
  <si>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</si>
  <si>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</si>
  <si>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</si>
  <si>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</si>
  <si>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</si>
  <si>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</si>
  <si>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</si>
  <si>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</si>
  <si>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</si>
  <si>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</si>
  <si>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</si>
  <si>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</si>
  <si>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</si>
  <si>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</si>
  <si>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</si>
  <si>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</si>
  <si>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</si>
  <si>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</si>
  <si>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</si>
  <si>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</si>
  <si>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</si>
  <si>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</si>
  <si>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</si>
  <si>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</si>
  <si>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</si>
  <si>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</si>
  <si>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</si>
  <si>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</si>
  <si>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</si>
  <si>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</si>
  <si>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</si>
  <si>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</si>
  <si>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</si>
  <si>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</si>
  <si>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</si>
  <si>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</si>
  <si>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</si>
  <si>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</si>
  <si>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</si>
  <si>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</si>
  <si>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</si>
  <si>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</si>
  <si>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</si>
  <si>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</si>
  <si>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</si>
  <si>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</si>
  <si>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</si>
  <si>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</si>
  <si>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</si>
  <si>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</si>
  <si>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</si>
  <si>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</si>
  <si>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</si>
  <si>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</si>
  <si>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</si>
  <si>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</si>
  <si>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</si>
  <si>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</si>
  <si>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</si>
  <si>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</si>
  <si>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</si>
  <si>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</si>
  <si>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</si>
  <si>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</si>
  <si>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</si>
  <si>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</si>
  <si>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</si>
  <si>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</si>
  <si>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</si>
  <si>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</si>
  <si>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</si>
  <si>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</si>
  <si>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</si>
  <si>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</si>
  <si>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</si>
  <si>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В.І. П'ятковський</t>
  </si>
  <si>
    <t>І.Я. Гладуняк</t>
  </si>
  <si>
    <t>(03433) 4-71-98</t>
  </si>
  <si>
    <t>(03433) 2-35-55</t>
  </si>
  <si>
    <t>inbox@kmm.if.court.gov.ua</t>
  </si>
  <si>
    <t>2 липня 2015 року</t>
  </si>
  <si>
    <t>перше півріччя 2015 року</t>
  </si>
  <si>
    <t>Коломийський міськрайонний суд Івано-Франківської області</t>
  </si>
  <si>
    <t>78200. Івано-Франківська область</t>
  </si>
  <si>
    <t>м. Коломия. 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</si>
</sst>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6" t="s">
        <v>72</v>
      </c>
      <c r="C1" s="136"/>
      <c r="D1" s="136"/>
      <c r="E1" s="93"/>
      <c r="F1" s="93"/>
      <c r="G1" s="93"/>
      <c r="H1" s="93"/>
    </row>
    <row r="2" spans="1:10" ht="3" customHeight="1">
      <c r="A2" s="137"/>
      <c r="B2" s="137"/>
      <c r="C2" s="137"/>
      <c r="D2" s="137"/>
      <c r="E2" s="137"/>
      <c r="F2" s="137"/>
      <c r="G2" s="137"/>
      <c r="H2" s="137"/>
      <c r="I2" s="80"/>
      <c r="J2" s="80"/>
    </row>
    <row r="3" spans="1:20" ht="61.5" customHeight="1">
      <c r="A3" s="138" t="s">
        <v>0</v>
      </c>
      <c r="B3" s="138" t="s">
        <v>8</v>
      </c>
      <c r="C3" s="124" t="s">
        <v>121</v>
      </c>
      <c r="D3" s="124"/>
      <c r="E3" s="128" t="s">
        <v>101</v>
      </c>
      <c r="F3" s="128"/>
      <c r="G3" s="128" t="s">
        <v>41</v>
      </c>
      <c r="H3" s="128"/>
      <c r="I3" s="124" t="s">
        <v>102</v>
      </c>
      <c r="J3" s="124"/>
      <c r="K3" s="124" t="s">
        <v>18</v>
      </c>
      <c r="L3" s="124"/>
      <c r="M3" s="124" t="s">
        <v>124</v>
      </c>
      <c r="N3" s="124"/>
      <c r="O3" s="127" t="s">
        <v>19</v>
      </c>
      <c r="P3" s="127"/>
      <c r="Q3" s="127"/>
      <c r="R3" s="127"/>
      <c r="S3" s="127"/>
      <c r="T3" s="127"/>
    </row>
    <row r="4" spans="1:20" ht="12.75" customHeight="1">
      <c r="A4" s="138"/>
      <c r="B4" s="138"/>
      <c r="C4" s="124" t="s">
        <v>46</v>
      </c>
      <c r="D4" s="125" t="s">
        <v>122</v>
      </c>
      <c r="E4" s="128" t="s">
        <v>46</v>
      </c>
      <c r="F4" s="126" t="s">
        <v>123</v>
      </c>
      <c r="G4" s="126" t="s">
        <v>20</v>
      </c>
      <c r="H4" s="126" t="s">
        <v>40</v>
      </c>
      <c r="I4" s="125" t="s">
        <v>20</v>
      </c>
      <c r="J4" s="125" t="s">
        <v>43</v>
      </c>
      <c r="K4" s="125" t="s">
        <v>20</v>
      </c>
      <c r="L4" s="125" t="s">
        <v>21</v>
      </c>
      <c r="M4" s="133" t="s">
        <v>20</v>
      </c>
      <c r="N4" s="125" t="s">
        <v>21</v>
      </c>
      <c r="O4" s="125" t="s">
        <v>44</v>
      </c>
      <c r="P4" s="125"/>
      <c r="Q4" s="125" t="s">
        <v>42</v>
      </c>
      <c r="R4" s="125"/>
      <c r="S4" s="125"/>
      <c r="T4" s="125"/>
    </row>
    <row r="5" spans="1:20" ht="30" customHeight="1">
      <c r="A5" s="138"/>
      <c r="B5" s="138"/>
      <c r="C5" s="124"/>
      <c r="D5" s="125"/>
      <c r="E5" s="128"/>
      <c r="F5" s="126"/>
      <c r="G5" s="126"/>
      <c r="H5" s="126"/>
      <c r="I5" s="125"/>
      <c r="J5" s="125"/>
      <c r="K5" s="125"/>
      <c r="L5" s="125"/>
      <c r="M5" s="134"/>
      <c r="N5" s="125"/>
      <c r="O5" s="125"/>
      <c r="P5" s="125"/>
      <c r="Q5" s="129" t="s">
        <v>45</v>
      </c>
      <c r="R5" s="130"/>
      <c r="S5" s="129" t="s">
        <v>103</v>
      </c>
      <c r="T5" s="130"/>
    </row>
    <row r="6" spans="1:20" ht="35.25" customHeight="1">
      <c r="A6" s="138"/>
      <c r="B6" s="138"/>
      <c r="C6" s="124"/>
      <c r="D6" s="125"/>
      <c r="E6" s="128"/>
      <c r="F6" s="126"/>
      <c r="G6" s="126"/>
      <c r="H6" s="126"/>
      <c r="I6" s="125"/>
      <c r="J6" s="125"/>
      <c r="K6" s="125"/>
      <c r="L6" s="125"/>
      <c r="M6" s="134"/>
      <c r="N6" s="125"/>
      <c r="O6" s="125"/>
      <c r="P6" s="125"/>
      <c r="Q6" s="131"/>
      <c r="R6" s="132"/>
      <c r="S6" s="131"/>
      <c r="T6" s="132"/>
    </row>
    <row r="7" spans="1:20" ht="64.5" customHeight="1">
      <c r="A7" s="138"/>
      <c r="B7" s="138"/>
      <c r="C7" s="124"/>
      <c r="D7" s="125"/>
      <c r="E7" s="128"/>
      <c r="F7" s="126"/>
      <c r="G7" s="126"/>
      <c r="H7" s="126"/>
      <c r="I7" s="125"/>
      <c r="J7" s="125"/>
      <c r="K7" s="125"/>
      <c r="L7" s="125"/>
      <c r="M7" s="135"/>
      <c r="N7" s="125"/>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1308</v>
      </c>
      <c r="D9" s="81">
        <f aca="true" t="shared" si="0" ref="D9:T9">SUM(D10:D16,D19:D27)</f>
        <v>0</v>
      </c>
      <c r="E9" s="74">
        <f t="shared" si="0"/>
        <v>521700.4999999997</v>
      </c>
      <c r="F9" s="74">
        <f t="shared" si="0"/>
        <v>0</v>
      </c>
      <c r="G9" s="117">
        <f t="shared" si="0"/>
        <v>921</v>
      </c>
      <c r="H9" s="74">
        <f t="shared" si="0"/>
        <v>435982.9899999997</v>
      </c>
      <c r="I9" s="81">
        <f t="shared" si="0"/>
        <v>0</v>
      </c>
      <c r="J9" s="74">
        <f t="shared" si="0"/>
        <v>0</v>
      </c>
      <c r="K9" s="81">
        <f>SUM(K10:K16,K19:K27)</f>
        <v>37</v>
      </c>
      <c r="L9" s="74">
        <f t="shared" si="0"/>
        <v>12639.899999999998</v>
      </c>
      <c r="M9" s="74">
        <f t="shared" si="0"/>
        <v>148</v>
      </c>
      <c r="N9" s="74">
        <f t="shared" si="0"/>
        <v>94373.7799999999</v>
      </c>
      <c r="O9" s="81">
        <f t="shared" si="0"/>
        <v>256</v>
      </c>
      <c r="P9" s="74">
        <f t="shared" si="0"/>
        <v>86331.66999999991</v>
      </c>
      <c r="Q9" s="81">
        <f t="shared" si="0"/>
        <v>0</v>
      </c>
      <c r="R9" s="74">
        <f t="shared" si="0"/>
        <v>0</v>
      </c>
      <c r="S9" s="81">
        <f t="shared" si="0"/>
        <v>256</v>
      </c>
      <c r="T9" s="74">
        <f t="shared" si="0"/>
        <v>86331.66999999991</v>
      </c>
    </row>
    <row r="10" spans="1:20" ht="16.5" customHeight="1">
      <c r="A10" s="82">
        <v>2</v>
      </c>
      <c r="B10" s="98" t="s">
        <v>5</v>
      </c>
      <c r="C10" s="84">
        <v>641</v>
      </c>
      <c r="D10" s="84"/>
      <c r="E10" s="75">
        <v>391901.5</v>
      </c>
      <c r="F10" s="75"/>
      <c r="G10" s="118">
        <v>347</v>
      </c>
      <c r="H10" s="75">
        <v>317458.88</v>
      </c>
      <c r="I10" s="75"/>
      <c r="J10" s="75"/>
      <c r="K10" s="75">
        <v>18</v>
      </c>
      <c r="L10" s="75">
        <v>9265.3</v>
      </c>
      <c r="M10" s="75">
        <v>130</v>
      </c>
      <c r="N10" s="75">
        <v>91815.9799999999</v>
      </c>
      <c r="O10" s="84">
        <f aca="true" t="shared" si="1" ref="O10:P12">SUM(Q10,S10)</f>
        <v>180</v>
      </c>
      <c r="P10" s="75">
        <f t="shared" si="1"/>
        <v>73055.4699999999</v>
      </c>
      <c r="Q10" s="84"/>
      <c r="R10" s="75"/>
      <c r="S10" s="84">
        <v>180</v>
      </c>
      <c r="T10" s="75">
        <v>73055.4699999999</v>
      </c>
    </row>
    <row r="11" spans="1:20" ht="19.5" customHeight="1">
      <c r="A11" s="82">
        <v>3</v>
      </c>
      <c r="B11" s="98" t="s">
        <v>1</v>
      </c>
      <c r="C11" s="84">
        <v>178</v>
      </c>
      <c r="D11" s="84"/>
      <c r="E11" s="75">
        <v>44091.5999999999</v>
      </c>
      <c r="F11" s="75"/>
      <c r="G11" s="118">
        <v>146</v>
      </c>
      <c r="H11" s="75">
        <v>37873.9099999999</v>
      </c>
      <c r="I11" s="75"/>
      <c r="J11" s="75"/>
      <c r="K11" s="84">
        <v>7</v>
      </c>
      <c r="L11" s="75">
        <v>1691</v>
      </c>
      <c r="M11" s="84">
        <v>3</v>
      </c>
      <c r="N11" s="75">
        <v>730.8</v>
      </c>
      <c r="O11" s="84">
        <f t="shared" si="1"/>
        <v>30</v>
      </c>
      <c r="P11" s="75">
        <f t="shared" si="1"/>
        <v>7308</v>
      </c>
      <c r="Q11" s="84"/>
      <c r="R11" s="75"/>
      <c r="S11" s="84">
        <v>30</v>
      </c>
      <c r="T11" s="75">
        <v>7308</v>
      </c>
    </row>
    <row r="12" spans="1:20" ht="15" customHeight="1">
      <c r="A12" s="82">
        <v>4</v>
      </c>
      <c r="B12" s="98" t="s">
        <v>67</v>
      </c>
      <c r="C12" s="84">
        <v>214</v>
      </c>
      <c r="D12" s="84"/>
      <c r="E12" s="75">
        <v>51643.1999999998</v>
      </c>
      <c r="F12" s="75"/>
      <c r="G12" s="118">
        <v>211</v>
      </c>
      <c r="H12" s="75">
        <v>51392.1999999998</v>
      </c>
      <c r="I12" s="75"/>
      <c r="J12" s="75"/>
      <c r="K12" s="84"/>
      <c r="L12" s="75"/>
      <c r="M12" s="84"/>
      <c r="N12" s="75"/>
      <c r="O12" s="84">
        <f t="shared" si="1"/>
        <v>3</v>
      </c>
      <c r="P12" s="75">
        <f t="shared" si="1"/>
        <v>730.8</v>
      </c>
      <c r="Q12" s="84"/>
      <c r="R12" s="75"/>
      <c r="S12" s="84">
        <v>3</v>
      </c>
      <c r="T12" s="75">
        <v>730.8</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112</v>
      </c>
      <c r="D14" s="84"/>
      <c r="E14" s="75">
        <v>13154.4</v>
      </c>
      <c r="F14" s="75"/>
      <c r="G14" s="118">
        <v>82</v>
      </c>
      <c r="H14" s="75">
        <v>9987.6</v>
      </c>
      <c r="I14" s="75"/>
      <c r="J14" s="75"/>
      <c r="K14" s="75">
        <v>1</v>
      </c>
      <c r="L14" s="75">
        <v>121.8</v>
      </c>
      <c r="M14" s="75">
        <v>15</v>
      </c>
      <c r="N14" s="75">
        <v>1827</v>
      </c>
      <c r="O14" s="84">
        <f t="shared" si="2"/>
        <v>15</v>
      </c>
      <c r="P14" s="75">
        <f t="shared" si="2"/>
        <v>1827</v>
      </c>
      <c r="Q14" s="84"/>
      <c r="R14" s="75"/>
      <c r="S14" s="84">
        <v>15</v>
      </c>
      <c r="T14" s="75">
        <v>1827</v>
      </c>
    </row>
    <row r="15" spans="1:20" ht="21" customHeight="1">
      <c r="A15" s="82">
        <v>7</v>
      </c>
      <c r="B15" s="98" t="s">
        <v>7</v>
      </c>
      <c r="C15" s="84">
        <v>106</v>
      </c>
      <c r="D15" s="84"/>
      <c r="E15" s="75">
        <v>13032.6</v>
      </c>
      <c r="F15" s="75"/>
      <c r="G15" s="118">
        <v>80</v>
      </c>
      <c r="H15" s="75">
        <v>10840.4</v>
      </c>
      <c r="I15" s="75"/>
      <c r="J15" s="75"/>
      <c r="K15" s="75">
        <v>4</v>
      </c>
      <c r="L15" s="75">
        <v>609</v>
      </c>
      <c r="M15" s="75"/>
      <c r="N15" s="75"/>
      <c r="O15" s="84">
        <f t="shared" si="2"/>
        <v>26</v>
      </c>
      <c r="P15" s="75">
        <f t="shared" si="2"/>
        <v>3166.8</v>
      </c>
      <c r="Q15" s="84"/>
      <c r="R15" s="75"/>
      <c r="S15" s="84">
        <v>26</v>
      </c>
      <c r="T15" s="75">
        <v>3166.8</v>
      </c>
    </row>
    <row r="16" spans="1:20" ht="33.75" customHeight="1">
      <c r="A16" s="82">
        <v>8</v>
      </c>
      <c r="B16" s="98" t="s">
        <v>71</v>
      </c>
      <c r="C16" s="75">
        <f aca="true" t="shared" si="3" ref="C16:L16">SUM(C17:C18)</f>
        <v>7</v>
      </c>
      <c r="D16" s="75">
        <f t="shared" si="3"/>
        <v>0</v>
      </c>
      <c r="E16" s="75">
        <f t="shared" si="3"/>
        <v>2030.8</v>
      </c>
      <c r="F16" s="75">
        <f t="shared" si="3"/>
        <v>0</v>
      </c>
      <c r="G16" s="118">
        <f t="shared" si="3"/>
        <v>7</v>
      </c>
      <c r="H16" s="75">
        <f t="shared" si="3"/>
        <v>2461.6</v>
      </c>
      <c r="I16" s="75">
        <f t="shared" si="3"/>
        <v>0</v>
      </c>
      <c r="J16" s="75">
        <f t="shared" si="3"/>
        <v>0</v>
      </c>
      <c r="K16" s="75">
        <f t="shared" si="3"/>
        <v>2</v>
      </c>
      <c r="L16" s="75">
        <f t="shared" si="3"/>
        <v>343.6</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v>6</v>
      </c>
      <c r="D18" s="84"/>
      <c r="E18" s="75">
        <v>1787.2</v>
      </c>
      <c r="F18" s="75"/>
      <c r="G18" s="118">
        <v>6</v>
      </c>
      <c r="H18" s="75">
        <v>2218</v>
      </c>
      <c r="I18" s="75"/>
      <c r="J18" s="75"/>
      <c r="K18" s="84">
        <v>2</v>
      </c>
      <c r="L18" s="75">
        <v>343.6</v>
      </c>
      <c r="M18" s="84"/>
      <c r="N18" s="75"/>
      <c r="O18" s="84">
        <f t="shared" si="2"/>
        <v>0</v>
      </c>
      <c r="P18" s="75">
        <f t="shared" si="2"/>
        <v>0</v>
      </c>
      <c r="Q18" s="84"/>
      <c r="R18" s="75"/>
      <c r="S18" s="84"/>
      <c r="T18" s="75"/>
    </row>
    <row r="19" spans="1:20" ht="17.25" customHeight="1">
      <c r="A19" s="82">
        <v>11</v>
      </c>
      <c r="B19" s="98" t="s">
        <v>17</v>
      </c>
      <c r="C19" s="84">
        <v>19</v>
      </c>
      <c r="D19" s="84"/>
      <c r="E19" s="75">
        <v>2192.4</v>
      </c>
      <c r="F19" s="75"/>
      <c r="G19" s="118">
        <v>18</v>
      </c>
      <c r="H19" s="75">
        <v>2314.2</v>
      </c>
      <c r="I19" s="75"/>
      <c r="J19" s="75"/>
      <c r="K19" s="84">
        <v>1</v>
      </c>
      <c r="L19" s="75">
        <v>121.8</v>
      </c>
      <c r="M19" s="84"/>
      <c r="N19" s="75"/>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122</v>
      </c>
      <c r="I21" s="75"/>
      <c r="J21" s="75"/>
      <c r="K21" s="84">
        <v>1</v>
      </c>
      <c r="L21" s="75">
        <v>122</v>
      </c>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30</v>
      </c>
      <c r="D23" s="84"/>
      <c r="E23" s="75">
        <v>3532.2</v>
      </c>
      <c r="F23" s="75"/>
      <c r="G23" s="118">
        <v>29</v>
      </c>
      <c r="H23" s="75">
        <v>3532.2</v>
      </c>
      <c r="I23" s="75"/>
      <c r="J23" s="75"/>
      <c r="K23" s="84">
        <v>3</v>
      </c>
      <c r="L23" s="75">
        <v>365.4</v>
      </c>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75</v>
      </c>
      <c r="D44" s="81">
        <f aca="true" t="shared" si="5" ref="D44:T44">SUM(D45:D51)</f>
        <v>0</v>
      </c>
      <c r="E44" s="74">
        <f>SUM(E45:E51)</f>
        <v>6029.1</v>
      </c>
      <c r="F44" s="74">
        <f t="shared" si="5"/>
        <v>0</v>
      </c>
      <c r="G44" s="117">
        <f>SUM(G45:G51)</f>
        <v>38</v>
      </c>
      <c r="H44" s="74">
        <f>SUM(H45:H51)</f>
        <v>3170.92</v>
      </c>
      <c r="I44" s="81">
        <f t="shared" si="5"/>
        <v>0</v>
      </c>
      <c r="J44" s="74">
        <f t="shared" si="5"/>
        <v>0</v>
      </c>
      <c r="K44" s="81">
        <f t="shared" si="5"/>
        <v>1</v>
      </c>
      <c r="L44" s="74">
        <f t="shared" si="5"/>
        <v>73.08</v>
      </c>
      <c r="M44" s="81">
        <f>SUM(M45:M51)</f>
        <v>1</v>
      </c>
      <c r="N44" s="74">
        <f>SUM(N45:N51)</f>
        <v>121.8</v>
      </c>
      <c r="O44" s="81">
        <f t="shared" si="5"/>
        <v>36</v>
      </c>
      <c r="P44" s="74">
        <f t="shared" si="5"/>
        <v>2959.74</v>
      </c>
      <c r="Q44" s="81">
        <f t="shared" si="5"/>
        <v>0</v>
      </c>
      <c r="R44" s="74">
        <f t="shared" si="5"/>
        <v>0</v>
      </c>
      <c r="S44" s="81">
        <f t="shared" si="5"/>
        <v>36</v>
      </c>
      <c r="T44" s="74">
        <f t="shared" si="5"/>
        <v>2959.74</v>
      </c>
    </row>
    <row r="45" spans="1:20" ht="13.5" customHeight="1">
      <c r="A45" s="82">
        <v>37</v>
      </c>
      <c r="B45" s="98" t="s">
        <v>69</v>
      </c>
      <c r="C45" s="84">
        <v>5</v>
      </c>
      <c r="D45" s="84"/>
      <c r="E45" s="75">
        <v>913.5</v>
      </c>
      <c r="F45" s="75"/>
      <c r="G45" s="118">
        <v>2</v>
      </c>
      <c r="H45" s="75">
        <v>268.16</v>
      </c>
      <c r="I45" s="75"/>
      <c r="J45" s="75"/>
      <c r="K45" s="84"/>
      <c r="L45" s="75"/>
      <c r="M45" s="84"/>
      <c r="N45" s="75"/>
      <c r="O45" s="84">
        <f aca="true" t="shared" si="6" ref="O45:P57">SUM(Q45,S45)</f>
        <v>3</v>
      </c>
      <c r="P45" s="75">
        <f t="shared" si="6"/>
        <v>548.1</v>
      </c>
      <c r="Q45" s="84"/>
      <c r="R45" s="75"/>
      <c r="S45" s="84">
        <v>3</v>
      </c>
      <c r="T45" s="75">
        <v>548.1</v>
      </c>
    </row>
    <row r="46" spans="1:20" ht="15" customHeight="1">
      <c r="A46" s="82">
        <v>38</v>
      </c>
      <c r="B46" s="98" t="s">
        <v>70</v>
      </c>
      <c r="C46" s="84">
        <v>70</v>
      </c>
      <c r="D46" s="84"/>
      <c r="E46" s="75">
        <v>5115.6</v>
      </c>
      <c r="F46" s="75"/>
      <c r="G46" s="118">
        <v>36</v>
      </c>
      <c r="H46" s="75">
        <v>2902.76</v>
      </c>
      <c r="I46" s="75"/>
      <c r="J46" s="75"/>
      <c r="K46" s="84">
        <v>1</v>
      </c>
      <c r="L46" s="75">
        <v>73.08</v>
      </c>
      <c r="M46" s="84">
        <v>1</v>
      </c>
      <c r="N46" s="75">
        <v>121.8</v>
      </c>
      <c r="O46" s="84">
        <f>SUM(Q46,S46)</f>
        <v>33</v>
      </c>
      <c r="P46" s="75">
        <f>SUM(R46,T46)</f>
        <v>2411.64</v>
      </c>
      <c r="Q46" s="84"/>
      <c r="R46" s="75"/>
      <c r="S46" s="84">
        <v>33</v>
      </c>
      <c r="T46" s="75">
        <v>2411.64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76</v>
      </c>
      <c r="D52" s="81">
        <f aca="true" t="shared" si="7" ref="D52:T52">SUM(D53:D57)</f>
        <v>0</v>
      </c>
      <c r="E52" s="74">
        <f t="shared" si="7"/>
        <v>716</v>
      </c>
      <c r="F52" s="74">
        <f t="shared" si="7"/>
        <v>0</v>
      </c>
      <c r="G52" s="117">
        <f>SUM(G53:G57)</f>
        <v>75</v>
      </c>
      <c r="H52" s="74">
        <f>SUM(H53:H57)</f>
        <v>713</v>
      </c>
      <c r="I52" s="81">
        <f t="shared" si="7"/>
        <v>0</v>
      </c>
      <c r="J52" s="74">
        <f t="shared" si="7"/>
        <v>0</v>
      </c>
      <c r="K52" s="81">
        <f t="shared" si="7"/>
        <v>0</v>
      </c>
      <c r="L52" s="74">
        <f t="shared" si="7"/>
        <v>0</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v>41</v>
      </c>
      <c r="D53" s="84">
        <v>0</v>
      </c>
      <c r="E53" s="75">
        <v>236</v>
      </c>
      <c r="F53" s="75">
        <v>0</v>
      </c>
      <c r="G53" s="118">
        <v>41</v>
      </c>
      <c r="H53" s="75">
        <v>236</v>
      </c>
      <c r="I53" s="75"/>
      <c r="J53" s="75"/>
      <c r="K53" s="84"/>
      <c r="L53" s="75"/>
      <c r="M53" s="84"/>
      <c r="N53" s="75"/>
      <c r="O53" s="84">
        <f t="shared" si="6"/>
        <v>0</v>
      </c>
      <c r="P53" s="75">
        <f t="shared" si="6"/>
        <v>0</v>
      </c>
      <c r="Q53" s="84"/>
      <c r="R53" s="75"/>
      <c r="S53" s="84"/>
      <c r="T53" s="75"/>
    </row>
    <row r="54" spans="1:20" ht="22.5" customHeight="1">
      <c r="A54" s="82">
        <v>46</v>
      </c>
      <c r="B54" s="98" t="s">
        <v>34</v>
      </c>
      <c r="C54" s="84">
        <v>10</v>
      </c>
      <c r="D54" s="84">
        <v>0</v>
      </c>
      <c r="E54" s="75">
        <v>30</v>
      </c>
      <c r="F54" s="75">
        <v>0</v>
      </c>
      <c r="G54" s="118">
        <v>9</v>
      </c>
      <c r="H54" s="75">
        <v>27</v>
      </c>
      <c r="I54" s="75"/>
      <c r="J54" s="75"/>
      <c r="K54" s="84"/>
      <c r="L54" s="75"/>
      <c r="M54" s="84"/>
      <c r="N54" s="75"/>
      <c r="O54" s="84">
        <f t="shared" si="6"/>
        <v>1</v>
      </c>
      <c r="P54" s="75">
        <f t="shared" si="6"/>
        <v>3</v>
      </c>
      <c r="Q54" s="84"/>
      <c r="R54" s="75"/>
      <c r="S54" s="84">
        <v>1</v>
      </c>
      <c r="T54" s="75">
        <v>3</v>
      </c>
    </row>
    <row r="55" spans="1:20" ht="24.75" customHeight="1">
      <c r="A55" s="82">
        <v>47</v>
      </c>
      <c r="B55" s="98" t="s">
        <v>35</v>
      </c>
      <c r="C55" s="84">
        <v>2</v>
      </c>
      <c r="D55" s="84">
        <v>0</v>
      </c>
      <c r="E55" s="75">
        <v>55</v>
      </c>
      <c r="F55" s="75">
        <v>0</v>
      </c>
      <c r="G55" s="118">
        <v>2</v>
      </c>
      <c r="H55" s="75">
        <v>55</v>
      </c>
      <c r="I55" s="75"/>
      <c r="J55" s="75"/>
      <c r="K55" s="84"/>
      <c r="L55" s="75"/>
      <c r="M55" s="84"/>
      <c r="N55" s="75"/>
      <c r="O55" s="84">
        <f t="shared" si="6"/>
        <v>0</v>
      </c>
      <c r="P55" s="75">
        <f t="shared" si="6"/>
        <v>0</v>
      </c>
      <c r="Q55" s="84"/>
      <c r="R55" s="75"/>
      <c r="S55" s="84"/>
      <c r="T55" s="75"/>
    </row>
    <row r="56" spans="1:20" ht="24" customHeight="1">
      <c r="A56" s="82">
        <v>48</v>
      </c>
      <c r="B56" s="98" t="s">
        <v>36</v>
      </c>
      <c r="C56" s="84">
        <v>22</v>
      </c>
      <c r="D56" s="84">
        <v>0</v>
      </c>
      <c r="E56" s="75">
        <v>375</v>
      </c>
      <c r="F56" s="75">
        <v>0</v>
      </c>
      <c r="G56" s="118">
        <v>22</v>
      </c>
      <c r="H56" s="75">
        <v>375</v>
      </c>
      <c r="I56" s="75"/>
      <c r="J56" s="75"/>
      <c r="K56" s="84"/>
      <c r="L56" s="75"/>
      <c r="M56" s="84"/>
      <c r="N56" s="75"/>
      <c r="O56" s="84">
        <f t="shared" si="6"/>
        <v>0</v>
      </c>
      <c r="P56" s="75">
        <f t="shared" si="6"/>
        <v>0</v>
      </c>
      <c r="Q56" s="84"/>
      <c r="R56" s="75"/>
      <c r="S56" s="84"/>
      <c r="T56" s="75"/>
    </row>
    <row r="57" spans="1:20" ht="50.25" customHeight="1">
      <c r="A57" s="82">
        <v>49</v>
      </c>
      <c r="B57" s="98" t="s">
        <v>37</v>
      </c>
      <c r="C57" s="84">
        <v>1</v>
      </c>
      <c r="D57" s="84">
        <v>0</v>
      </c>
      <c r="E57" s="75">
        <v>20</v>
      </c>
      <c r="F57" s="75">
        <v>0</v>
      </c>
      <c r="G57" s="118">
        <v>1</v>
      </c>
      <c r="H57" s="75">
        <v>20</v>
      </c>
      <c r="I57" s="75"/>
      <c r="J57" s="75"/>
      <c r="K57" s="84"/>
      <c r="L57" s="75"/>
      <c r="M57" s="84"/>
      <c r="N57" s="75"/>
      <c r="O57" s="84">
        <f t="shared" si="6"/>
        <v>0</v>
      </c>
      <c r="P57" s="75">
        <f t="shared" si="6"/>
        <v>0</v>
      </c>
      <c r="Q57" s="84"/>
      <c r="R57" s="75"/>
      <c r="S57" s="84"/>
      <c r="T57" s="75"/>
    </row>
    <row r="58" spans="1:20" ht="43.5" customHeight="1">
      <c r="A58" s="82">
        <v>50</v>
      </c>
      <c r="B58" s="91" t="s">
        <v>126</v>
      </c>
      <c r="C58" s="84">
        <v>683</v>
      </c>
      <c r="D58" s="84">
        <v>0</v>
      </c>
      <c r="E58" s="75">
        <v>24956.8200000004</v>
      </c>
      <c r="F58" s="75">
        <v>0</v>
      </c>
      <c r="G58" s="118">
        <v>455</v>
      </c>
      <c r="H58" s="75">
        <v>16625.7000000002</v>
      </c>
      <c r="I58" s="75"/>
      <c r="J58" s="75"/>
      <c r="K58" s="84"/>
      <c r="L58" s="75"/>
      <c r="M58" s="84">
        <v>683</v>
      </c>
      <c r="N58" s="75">
        <v>24956.8200000004</v>
      </c>
      <c r="O58" s="84">
        <f>SUM(Q58,S58)</f>
        <v>0</v>
      </c>
      <c r="P58" s="75">
        <f>SUM(R58,T58)</f>
        <v>0</v>
      </c>
      <c r="Q58" s="84"/>
      <c r="R58" s="75"/>
      <c r="S58" s="84"/>
      <c r="T58" s="75"/>
    </row>
    <row r="59" spans="1:20" ht="15.75">
      <c r="A59" s="82">
        <v>51</v>
      </c>
      <c r="B59" s="85" t="s">
        <v>118</v>
      </c>
      <c r="C59" s="74">
        <f>SUM(C9,C28,C44,C52,C58)</f>
        <v>2142</v>
      </c>
      <c r="D59" s="74">
        <f>SUM(D9,D28,D44,D52,D58)</f>
        <v>0</v>
      </c>
      <c r="E59" s="74">
        <f aca="true" t="shared" si="8" ref="E59:T59">SUM(E9,E28,E44,E52,E58)</f>
        <v>553402.4200000002</v>
      </c>
      <c r="F59" s="74">
        <f t="shared" si="8"/>
        <v>0</v>
      </c>
      <c r="G59" s="117">
        <f t="shared" si="8"/>
        <v>1489</v>
      </c>
      <c r="H59" s="74">
        <f t="shared" si="8"/>
        <v>456492.60999999987</v>
      </c>
      <c r="I59" s="74">
        <f t="shared" si="8"/>
        <v>0</v>
      </c>
      <c r="J59" s="74">
        <f t="shared" si="8"/>
        <v>0</v>
      </c>
      <c r="K59" s="74">
        <f t="shared" si="8"/>
        <v>38</v>
      </c>
      <c r="L59" s="74">
        <f t="shared" si="8"/>
        <v>12712.979999999998</v>
      </c>
      <c r="M59" s="74">
        <f t="shared" si="8"/>
        <v>832</v>
      </c>
      <c r="N59" s="74">
        <f t="shared" si="8"/>
        <v>119452.4000000003</v>
      </c>
      <c r="O59" s="74">
        <f t="shared" si="8"/>
        <v>293</v>
      </c>
      <c r="P59" s="74">
        <f t="shared" si="8"/>
        <v>89294.40999999992</v>
      </c>
      <c r="Q59" s="74">
        <f t="shared" si="8"/>
        <v>0</v>
      </c>
      <c r="R59" s="74">
        <f t="shared" si="8"/>
        <v>0</v>
      </c>
      <c r="S59" s="74">
        <f t="shared" si="8"/>
        <v>293</v>
      </c>
      <c r="T59" s="74">
        <f t="shared" si="8"/>
        <v>89294.40999999992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G3:H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40">
      <selection activeCell="B58" sqref="B58"/>
    </sheetView>
  </sheetViews>
  <sheetFormatPr defaultColWidth="9.140625" defaultRowHeight="12.75"/>
  <cols>
    <col min="1" max="1" width="4.421875" style="0" customWidth="1"/>
    <col min="2" max="2" width="78.57421875" style="1" customWidth="1"/>
    <col min="3" max="3" width="5.140625" style="1" customWidth="1"/>
    <col min="4" max="4" width="24.28125" style="1" customWidth="1"/>
    <col min="5" max="5" width="10.57421875" style="0" customWidth="1"/>
    <col min="6" max="6" width="19.421875" style="0" customWidth="1"/>
  </cols>
  <sheetData>
    <row r="1" spans="2:4" s="3" customFormat="1" ht="20.25" customHeight="1">
      <c r="B1" s="139" t="s">
        <v>56</v>
      </c>
      <c r="C1" s="139"/>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3">
        <v>1</v>
      </c>
      <c r="B5" s="140" t="s">
        <v>58</v>
      </c>
      <c r="C5" s="140"/>
      <c r="D5" s="140"/>
      <c r="E5" s="5">
        <f>SUM(E6:E31)</f>
        <v>293</v>
      </c>
      <c r="F5" s="57">
        <f>SUM(F6:F31)</f>
        <v>89294.40999999989</v>
      </c>
    </row>
    <row r="6" spans="1:6" s="3" customFormat="1" ht="19.5" customHeight="1">
      <c r="A6" s="73">
        <v>2</v>
      </c>
      <c r="B6" s="120" t="s">
        <v>113</v>
      </c>
      <c r="C6" s="121"/>
      <c r="D6" s="122"/>
      <c r="E6" s="55">
        <v>28</v>
      </c>
      <c r="F6" s="77">
        <v>7194.78</v>
      </c>
    </row>
    <row r="7" spans="1:6" s="3" customFormat="1" ht="21.75" customHeight="1">
      <c r="A7" s="73">
        <v>3</v>
      </c>
      <c r="B7" s="120" t="s">
        <v>111</v>
      </c>
      <c r="C7" s="121"/>
      <c r="D7" s="122"/>
      <c r="E7" s="55">
        <v>1</v>
      </c>
      <c r="F7" s="56">
        <v>919.83</v>
      </c>
    </row>
    <row r="8" spans="1:6" s="3" customFormat="1" ht="15.75" customHeight="1">
      <c r="A8" s="73">
        <v>4</v>
      </c>
      <c r="B8" s="120" t="s">
        <v>59</v>
      </c>
      <c r="C8" s="121"/>
      <c r="D8" s="122"/>
      <c r="E8" s="55">
        <v>117</v>
      </c>
      <c r="F8" s="56">
        <v>28257.5999999999</v>
      </c>
    </row>
    <row r="9" spans="1:6" s="3" customFormat="1" ht="42" customHeight="1">
      <c r="A9" s="73">
        <v>5</v>
      </c>
      <c r="B9" s="120" t="s">
        <v>114</v>
      </c>
      <c r="C9" s="121"/>
      <c r="D9" s="122"/>
      <c r="E9" s="55"/>
      <c r="F9" s="56"/>
    </row>
    <row r="10" spans="1:6" s="3" customFormat="1" ht="27" customHeight="1">
      <c r="A10" s="73">
        <v>6</v>
      </c>
      <c r="B10" s="120" t="s">
        <v>116</v>
      </c>
      <c r="C10" s="121"/>
      <c r="D10" s="122"/>
      <c r="E10" s="55">
        <v>24</v>
      </c>
      <c r="F10" s="56">
        <v>2923.2</v>
      </c>
    </row>
    <row r="11" spans="1:6" s="3" customFormat="1" ht="15.75" customHeight="1">
      <c r="A11" s="73">
        <v>7</v>
      </c>
      <c r="B11" s="88" t="s">
        <v>60</v>
      </c>
      <c r="C11" s="89"/>
      <c r="D11" s="90"/>
      <c r="E11" s="55">
        <v>5</v>
      </c>
      <c r="F11" s="56">
        <v>3582.47</v>
      </c>
    </row>
    <row r="12" spans="1:6" s="3" customFormat="1" ht="16.5" customHeight="1">
      <c r="A12" s="73">
        <v>8</v>
      </c>
      <c r="B12" s="88" t="s">
        <v>61</v>
      </c>
      <c r="C12" s="89"/>
      <c r="D12" s="90"/>
      <c r="E12" s="55"/>
      <c r="F12" s="56"/>
    </row>
    <row r="13" spans="1:6" s="3" customFormat="1" ht="15.75" customHeight="1">
      <c r="A13" s="73">
        <v>9</v>
      </c>
      <c r="B13" s="88" t="s">
        <v>62</v>
      </c>
      <c r="C13" s="89"/>
      <c r="D13" s="90"/>
      <c r="E13" s="55">
        <v>24</v>
      </c>
      <c r="F13" s="56">
        <v>8307.52</v>
      </c>
    </row>
    <row r="14" spans="1:6" s="3" customFormat="1" ht="27" customHeight="1">
      <c r="A14" s="73">
        <v>10</v>
      </c>
      <c r="B14" s="120" t="s">
        <v>115</v>
      </c>
      <c r="C14" s="121"/>
      <c r="D14" s="122"/>
      <c r="E14" s="55">
        <v>1</v>
      </c>
      <c r="F14" s="56">
        <v>960.3</v>
      </c>
    </row>
    <row r="15" spans="1:6" s="3" customFormat="1" ht="21" customHeight="1">
      <c r="A15" s="73">
        <v>11</v>
      </c>
      <c r="B15" s="88" t="s">
        <v>22</v>
      </c>
      <c r="C15" s="89"/>
      <c r="D15" s="90"/>
      <c r="E15" s="55">
        <v>22</v>
      </c>
      <c r="F15" s="56">
        <v>4784.04</v>
      </c>
    </row>
    <row r="16" spans="1:6" s="3" customFormat="1" ht="19.5" customHeight="1">
      <c r="A16" s="73">
        <v>12</v>
      </c>
      <c r="B16" s="88" t="s">
        <v>63</v>
      </c>
      <c r="C16" s="89"/>
      <c r="D16" s="90"/>
      <c r="E16" s="55">
        <v>29</v>
      </c>
      <c r="F16" s="56">
        <v>2338.56</v>
      </c>
    </row>
    <row r="17" spans="1:6" s="3" customFormat="1" ht="24" customHeight="1">
      <c r="A17" s="73">
        <v>13</v>
      </c>
      <c r="B17" s="141" t="s">
        <v>23</v>
      </c>
      <c r="C17" s="141"/>
      <c r="D17" s="141"/>
      <c r="E17" s="55">
        <v>25</v>
      </c>
      <c r="F17" s="56">
        <v>12851.57</v>
      </c>
    </row>
    <row r="18" spans="1:6" s="3" customFormat="1" ht="37.5" customHeight="1">
      <c r="A18" s="73">
        <v>14</v>
      </c>
      <c r="B18" s="141" t="s">
        <v>24</v>
      </c>
      <c r="C18" s="141"/>
      <c r="D18" s="141"/>
      <c r="E18" s="55"/>
      <c r="F18" s="56"/>
    </row>
    <row r="19" spans="1:6" s="3" customFormat="1" ht="27.75" customHeight="1">
      <c r="A19" s="73">
        <v>15</v>
      </c>
      <c r="B19" s="141" t="s">
        <v>25</v>
      </c>
      <c r="C19" s="141"/>
      <c r="D19" s="141"/>
      <c r="E19" s="55"/>
      <c r="F19" s="56"/>
    </row>
    <row r="20" spans="1:6" s="3" customFormat="1" ht="36" customHeight="1">
      <c r="A20" s="73">
        <v>16</v>
      </c>
      <c r="B20" s="141" t="s">
        <v>26</v>
      </c>
      <c r="C20" s="141"/>
      <c r="D20" s="141"/>
      <c r="E20" s="55"/>
      <c r="F20" s="56"/>
    </row>
    <row r="21" spans="1:6" s="3" customFormat="1" ht="17.25" customHeight="1">
      <c r="A21" s="73">
        <v>17</v>
      </c>
      <c r="B21" s="141" t="s">
        <v>64</v>
      </c>
      <c r="C21" s="141"/>
      <c r="D21" s="141"/>
      <c r="E21" s="55"/>
      <c r="F21" s="56"/>
    </row>
    <row r="22" spans="1:6" s="3" customFormat="1" ht="48.75" customHeight="1">
      <c r="A22" s="73">
        <v>18</v>
      </c>
      <c r="B22" s="141" t="s">
        <v>27</v>
      </c>
      <c r="C22" s="141"/>
      <c r="D22" s="141"/>
      <c r="E22" s="55"/>
      <c r="F22" s="56"/>
    </row>
    <row r="23" spans="1:6" s="3" customFormat="1" ht="40.5" customHeight="1">
      <c r="A23" s="73">
        <v>19</v>
      </c>
      <c r="B23" s="141" t="s">
        <v>28</v>
      </c>
      <c r="C23" s="141"/>
      <c r="D23" s="141"/>
      <c r="E23" s="55"/>
      <c r="F23" s="56"/>
    </row>
    <row r="24" spans="1:6" s="3" customFormat="1" ht="45" customHeight="1">
      <c r="A24" s="73">
        <v>20</v>
      </c>
      <c r="B24" s="141" t="s">
        <v>65</v>
      </c>
      <c r="C24" s="141"/>
      <c r="D24" s="141"/>
      <c r="E24" s="55"/>
      <c r="F24" s="56"/>
    </row>
    <row r="25" spans="1:6" s="3" customFormat="1" ht="51.75" customHeight="1">
      <c r="A25" s="73">
        <v>21</v>
      </c>
      <c r="B25" s="141" t="s">
        <v>29</v>
      </c>
      <c r="C25" s="141"/>
      <c r="D25" s="141"/>
      <c r="E25" s="55">
        <v>2</v>
      </c>
      <c r="F25" s="56">
        <v>487.2</v>
      </c>
    </row>
    <row r="26" spans="1:6" s="3" customFormat="1" ht="47.25" customHeight="1">
      <c r="A26" s="73">
        <v>22</v>
      </c>
      <c r="B26" s="141" t="s">
        <v>30</v>
      </c>
      <c r="C26" s="141"/>
      <c r="D26" s="141"/>
      <c r="E26" s="55"/>
      <c r="F26" s="56"/>
    </row>
    <row r="27" spans="1:6" s="3" customFormat="1" ht="36" customHeight="1">
      <c r="A27" s="73">
        <v>23</v>
      </c>
      <c r="B27" s="141" t="s">
        <v>31</v>
      </c>
      <c r="C27" s="141"/>
      <c r="D27" s="141"/>
      <c r="E27" s="55"/>
      <c r="F27" s="56"/>
    </row>
    <row r="28" spans="1:6" s="3" customFormat="1" ht="53.25" customHeight="1">
      <c r="A28" s="73">
        <v>24</v>
      </c>
      <c r="B28" s="141" t="s">
        <v>32</v>
      </c>
      <c r="C28" s="141"/>
      <c r="D28" s="141"/>
      <c r="E28" s="55"/>
      <c r="F28" s="56"/>
    </row>
    <row r="29" spans="1:6" s="3" customFormat="1" ht="26.25" customHeight="1">
      <c r="A29" s="73">
        <v>25</v>
      </c>
      <c r="B29" s="141" t="s">
        <v>38</v>
      </c>
      <c r="C29" s="141"/>
      <c r="D29" s="141"/>
      <c r="E29" s="55">
        <v>15</v>
      </c>
      <c r="F29" s="56">
        <v>16687.34</v>
      </c>
    </row>
    <row r="30" spans="1:6" s="3" customFormat="1" ht="32.25" customHeight="1">
      <c r="A30" s="73">
        <v>26</v>
      </c>
      <c r="B30" s="141" t="s">
        <v>66</v>
      </c>
      <c r="C30" s="141"/>
      <c r="D30" s="141"/>
      <c r="E30" s="55"/>
      <c r="F30" s="56"/>
    </row>
    <row r="31" spans="1:6" s="3" customFormat="1" ht="39" customHeight="1">
      <c r="A31" s="76">
        <v>27</v>
      </c>
      <c r="B31" s="141" t="s">
        <v>108</v>
      </c>
      <c r="C31" s="141"/>
      <c r="D31" s="141"/>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3" t="s">
        <v>92</v>
      </c>
      <c r="C3" s="163"/>
      <c r="D3" s="163"/>
      <c r="E3" s="163"/>
      <c r="F3" s="163"/>
      <c r="G3" s="163"/>
      <c r="H3" s="163"/>
    </row>
    <row r="4" spans="2:8" ht="18.75" customHeight="1">
      <c r="B4" s="164"/>
      <c r="C4" s="164"/>
      <c r="D4" s="164"/>
      <c r="E4" s="164"/>
      <c r="F4" s="164"/>
      <c r="G4" s="164"/>
      <c r="H4" s="164"/>
    </row>
    <row r="5" spans="2:8" ht="18.75" customHeight="1">
      <c r="B5" s="8"/>
      <c r="C5" s="8"/>
      <c r="D5" s="169" t="s">
        <v>142</v>
      </c>
      <c r="E5" s="169"/>
      <c r="F5" s="16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5" t="s">
        <v>75</v>
      </c>
      <c r="C10" s="166"/>
      <c r="D10" s="167"/>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68" t="s">
        <v>79</v>
      </c>
      <c r="G14" s="168"/>
      <c r="H14" s="168"/>
    </row>
    <row r="15" spans="1:8" ht="12.75" customHeight="1">
      <c r="A15" s="13"/>
      <c r="B15" s="148"/>
      <c r="C15" s="149"/>
      <c r="D15" s="150"/>
      <c r="E15" s="151"/>
      <c r="F15" s="172" t="s">
        <v>107</v>
      </c>
      <c r="G15" s="173"/>
      <c r="H15" s="173"/>
    </row>
    <row r="16" spans="1:5" ht="12.75" customHeight="1">
      <c r="A16" s="13"/>
      <c r="B16" s="40"/>
      <c r="C16" s="41"/>
      <c r="D16" s="42"/>
      <c r="E16" s="36"/>
    </row>
    <row r="17" spans="1:8" ht="12.75" customHeight="1">
      <c r="A17" s="13"/>
      <c r="B17" s="148" t="s">
        <v>97</v>
      </c>
      <c r="C17" s="149"/>
      <c r="D17" s="150"/>
      <c r="E17" s="151" t="s">
        <v>95</v>
      </c>
      <c r="F17" s="170" t="s">
        <v>117</v>
      </c>
      <c r="G17" s="171"/>
      <c r="H17" s="171"/>
    </row>
    <row r="18" spans="1:8" ht="12.75" customHeight="1">
      <c r="A18" s="13"/>
      <c r="B18" s="148"/>
      <c r="C18" s="149"/>
      <c r="D18" s="150"/>
      <c r="E18" s="151"/>
      <c r="F18" s="170"/>
      <c r="G18" s="171"/>
      <c r="H18" s="171"/>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68" t="s">
        <v>82</v>
      </c>
      <c r="G21" s="168"/>
      <c r="H21" s="168"/>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74" t="s">
        <v>83</v>
      </c>
      <c r="C26" s="175"/>
      <c r="D26" s="176"/>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29</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2015-07-29T12:26:09Z</cp:lastPrinted>
  <dcterms:created xsi:type="dcterms:W3CDTF">1996-10-08T23:32:33Z</dcterms:created>
  <dcterms:modified xsi:type="dcterms:W3CDTF">2015-07-29T12:27:30Z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E642CC2D</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